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86159\Desktop\报销模板\"/>
    </mc:Choice>
  </mc:AlternateContent>
  <bookViews>
    <workbookView xWindow="0" yWindow="0" windowWidth="24000" windowHeight="9840" tabRatio="897"/>
  </bookViews>
  <sheets>
    <sheet name="二级学院报销单（D其他培训）" sheetId="13" r:id="rId1"/>
    <sheet name="报销清单（二级学院）" sheetId="11" r:id="rId2"/>
    <sheet name="课程表" sheetId="14" r:id="rId3"/>
    <sheet name="旧版劳务费仅供参考扣税" sheetId="15" r:id="rId4"/>
  </sheets>
  <definedNames>
    <definedName name="_xlnm.Print_Titles" localSheetId="1">'报销清单（二级学院）'!$4:$4</definedName>
    <definedName name="_xlnm.Print_Titles" localSheetId="2">课程表!$3:$3</definedName>
  </definedNames>
  <calcPr calcId="152511" fullCalcOnLoad="1" concurrentCalc="0"/>
</workbook>
</file>

<file path=xl/calcChain.xml><?xml version="1.0" encoding="utf-8"?>
<calcChain xmlns="http://schemas.openxmlformats.org/spreadsheetml/2006/main">
  <c r="E6" i="13" l="1"/>
  <c r="C7" i="13"/>
  <c r="D18" i="13"/>
  <c r="F18" i="13"/>
  <c r="D19" i="13"/>
  <c r="F19" i="13"/>
  <c r="E5" i="11"/>
  <c r="E6" i="11"/>
  <c r="E7" i="11"/>
  <c r="E8" i="11"/>
  <c r="E10" i="11"/>
  <c r="E11" i="11"/>
  <c r="E12" i="11"/>
  <c r="E13" i="11"/>
  <c r="D14" i="11"/>
  <c r="E14" i="11"/>
  <c r="G14" i="11"/>
  <c r="D14" i="14"/>
  <c r="G4" i="15"/>
  <c r="H4" i="15"/>
  <c r="G5" i="15"/>
  <c r="H5" i="15"/>
  <c r="G6" i="15"/>
  <c r="H6" i="15"/>
  <c r="G7" i="15"/>
  <c r="H7" i="15"/>
  <c r="G8" i="15"/>
  <c r="H8" i="15"/>
  <c r="G9" i="15"/>
  <c r="H9" i="15"/>
  <c r="G10" i="15"/>
  <c r="H10" i="15"/>
  <c r="G11" i="15"/>
  <c r="H11" i="15"/>
  <c r="G12" i="15"/>
  <c r="H12" i="15"/>
  <c r="G13" i="15"/>
  <c r="H13" i="15"/>
  <c r="G14" i="15"/>
  <c r="H14" i="15"/>
  <c r="G15" i="15"/>
  <c r="H15" i="15"/>
  <c r="G16" i="15"/>
  <c r="H16" i="15"/>
  <c r="G17" i="15"/>
  <c r="H17" i="15"/>
  <c r="G18" i="15"/>
  <c r="H18" i="15"/>
  <c r="G19" i="15"/>
  <c r="H19" i="15"/>
  <c r="I19" i="15"/>
  <c r="G20" i="15"/>
</calcChain>
</file>

<file path=xl/sharedStrings.xml><?xml version="1.0" encoding="utf-8"?>
<sst xmlns="http://schemas.openxmlformats.org/spreadsheetml/2006/main" count="120" uniqueCount="110">
  <si>
    <r>
      <t>项目编号：</t>
    </r>
    <r>
      <rPr>
        <sz val="12"/>
        <color indexed="8"/>
        <rFont val="Times New Roman"/>
        <family val="1"/>
      </rPr>
      <t>2019-D-001</t>
    </r>
  </si>
  <si>
    <t>丽水职业技术学院继续教育培训项目成本结算单</t>
  </si>
  <si>
    <r>
      <rPr>
        <sz val="12"/>
        <color indexed="8"/>
        <rFont val="宋体"/>
        <charset val="134"/>
      </rPr>
      <t>项目名称</t>
    </r>
  </si>
  <si>
    <r>
      <rPr>
        <sz val="12"/>
        <color indexed="8"/>
        <rFont val="宋体"/>
        <charset val="134"/>
      </rPr>
      <t>起止时间</t>
    </r>
  </si>
  <si>
    <r>
      <rPr>
        <sz val="12"/>
        <color indexed="8"/>
        <rFont val="宋体"/>
        <charset val="134"/>
      </rPr>
      <t>人数</t>
    </r>
  </si>
  <si>
    <r>
      <rPr>
        <sz val="12"/>
        <color indexed="8"/>
        <rFont val="宋体"/>
        <charset val="134"/>
      </rPr>
      <t>天数</t>
    </r>
  </si>
  <si>
    <r>
      <rPr>
        <sz val="12"/>
        <color indexed="8"/>
        <rFont val="宋体"/>
        <charset val="134"/>
      </rPr>
      <t>项目负责人</t>
    </r>
  </si>
  <si>
    <r>
      <rPr>
        <sz val="12"/>
        <color indexed="8"/>
        <rFont val="宋体"/>
        <charset val="134"/>
      </rPr>
      <t>联系方式</t>
    </r>
  </si>
  <si>
    <r>
      <rPr>
        <sz val="12"/>
        <color indexed="8"/>
        <rFont val="宋体"/>
        <charset val="134"/>
      </rPr>
      <t>项目总收入（元）</t>
    </r>
  </si>
  <si>
    <r>
      <t>上交学校金额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（总收入的</t>
    </r>
    <r>
      <rPr>
        <sz val="12"/>
        <rFont val="Times New Roman"/>
        <family val="1"/>
      </rPr>
      <t>10%</t>
    </r>
    <r>
      <rPr>
        <sz val="12"/>
        <rFont val="宋体"/>
        <charset val="134"/>
      </rPr>
      <t>）</t>
    </r>
  </si>
  <si>
    <r>
      <rPr>
        <sz val="12"/>
        <color indexed="8"/>
        <rFont val="宋体"/>
        <charset val="134"/>
      </rPr>
      <t>学校代付金额（元）</t>
    </r>
  </si>
  <si>
    <r>
      <rPr>
        <sz val="12"/>
        <color indexed="8"/>
        <rFont val="宋体"/>
        <charset val="134"/>
      </rPr>
      <t>应划拨二级学院金额（元）</t>
    </r>
  </si>
  <si>
    <r>
      <rPr>
        <b/>
        <sz val="12"/>
        <color indexed="8"/>
        <rFont val="宋体"/>
        <charset val="134"/>
      </rPr>
      <t>项目</t>
    </r>
  </si>
  <si>
    <r>
      <rPr>
        <b/>
        <sz val="12"/>
        <color indexed="8"/>
        <rFont val="宋体"/>
        <charset val="134"/>
      </rPr>
      <t>金额（元）</t>
    </r>
  </si>
  <si>
    <r>
      <rPr>
        <b/>
        <sz val="12"/>
        <color indexed="8"/>
        <rFont val="宋体"/>
        <charset val="134"/>
      </rPr>
      <t>备注</t>
    </r>
  </si>
  <si>
    <r>
      <rPr>
        <sz val="12"/>
        <color indexed="8"/>
        <rFont val="宋体"/>
        <charset val="134"/>
      </rPr>
      <t>讲课费</t>
    </r>
    <r>
      <rPr>
        <sz val="11"/>
        <color indexed="8"/>
        <rFont val="宋体"/>
        <charset val="134"/>
      </rPr>
      <t>（需提供讲课费支付清单）</t>
    </r>
  </si>
  <si>
    <r>
      <rPr>
        <sz val="12"/>
        <color indexed="8"/>
        <rFont val="宋体"/>
        <charset val="134"/>
      </rPr>
      <t>住宿费</t>
    </r>
  </si>
  <si>
    <r>
      <rPr>
        <sz val="12"/>
        <color indexed="8"/>
        <rFont val="宋体"/>
        <charset val="134"/>
      </rPr>
      <t>餐费</t>
    </r>
  </si>
  <si>
    <r>
      <rPr>
        <sz val="12"/>
        <color indexed="8"/>
        <rFont val="宋体"/>
        <charset val="134"/>
      </rPr>
      <t>资料费</t>
    </r>
  </si>
  <si>
    <r>
      <rPr>
        <sz val="12"/>
        <color indexed="8"/>
        <rFont val="宋体"/>
        <charset val="134"/>
      </rPr>
      <t>实训费</t>
    </r>
  </si>
  <si>
    <t>场租费</t>
  </si>
  <si>
    <r>
      <rPr>
        <sz val="12"/>
        <color indexed="8"/>
        <rFont val="宋体"/>
        <charset val="134"/>
      </rPr>
      <t>其他</t>
    </r>
    <r>
      <rPr>
        <sz val="12"/>
        <color indexed="8"/>
        <rFont val="Times New Roman"/>
        <family val="1"/>
      </rPr>
      <t>1</t>
    </r>
  </si>
  <si>
    <r>
      <rPr>
        <sz val="12"/>
        <color indexed="8"/>
        <rFont val="宋体"/>
        <charset val="134"/>
      </rPr>
      <t>其他</t>
    </r>
    <r>
      <rPr>
        <sz val="12"/>
        <color indexed="8"/>
        <rFont val="Times New Roman"/>
        <family val="1"/>
      </rPr>
      <t>2</t>
    </r>
  </si>
  <si>
    <r>
      <rPr>
        <sz val="12"/>
        <color indexed="8"/>
        <rFont val="宋体"/>
        <charset val="134"/>
      </rPr>
      <t>其他</t>
    </r>
    <r>
      <rPr>
        <sz val="12"/>
        <color indexed="8"/>
        <rFont val="Times New Roman"/>
        <family val="1"/>
      </rPr>
      <t>3</t>
    </r>
  </si>
  <si>
    <t>项目成本总计</t>
  </si>
  <si>
    <r>
      <rPr>
        <sz val="12"/>
        <color indexed="8"/>
        <rFont val="宋体"/>
        <charset val="134"/>
      </rPr>
      <t>（小写）：</t>
    </r>
  </si>
  <si>
    <r>
      <rPr>
        <sz val="12"/>
        <color indexed="8"/>
        <rFont val="宋体"/>
        <charset val="134"/>
      </rPr>
      <t>（大写）：</t>
    </r>
  </si>
  <si>
    <r>
      <rPr>
        <b/>
        <sz val="11"/>
        <color indexed="8"/>
        <rFont val="宋体"/>
        <charset val="134"/>
      </rPr>
      <t>实际划拨二级学院金额</t>
    </r>
  </si>
  <si>
    <r>
      <rPr>
        <b/>
        <sz val="11"/>
        <color indexed="8"/>
        <rFont val="宋体"/>
        <charset val="134"/>
      </rPr>
      <t>经办人签字：</t>
    </r>
  </si>
  <si>
    <t xml:space="preserve">
复核人：</t>
  </si>
  <si>
    <r>
      <t xml:space="preserve">
</t>
    </r>
    <r>
      <rPr>
        <sz val="12"/>
        <color indexed="8"/>
        <rFont val="宋体"/>
        <charset val="134"/>
      </rPr>
      <t>计划财务处意见：</t>
    </r>
  </si>
  <si>
    <r>
      <t xml:space="preserve">
</t>
    </r>
    <r>
      <rPr>
        <sz val="12"/>
        <color indexed="8"/>
        <rFont val="宋体"/>
        <charset val="134"/>
      </rPr>
      <t>学校领导审批意见：</t>
    </r>
  </si>
  <si>
    <r>
      <t>备注：</t>
    </r>
    <r>
      <rPr>
        <sz val="10"/>
        <color indexed="8"/>
        <rFont val="Times New Roman"/>
        <family val="1"/>
      </rPr>
      <t>1.</t>
    </r>
    <r>
      <rPr>
        <sz val="10"/>
        <color indexed="8"/>
        <rFont val="宋体"/>
        <charset val="134"/>
      </rPr>
      <t>此表一式一份，计划财务处一份原件，所在学院、继续教育学院复印件各一份；</t>
    </r>
  </si>
  <si>
    <r>
      <t xml:space="preserve"> 2.</t>
    </r>
    <r>
      <rPr>
        <sz val="10"/>
        <color indexed="8"/>
        <rFont val="宋体"/>
        <charset val="134"/>
      </rPr>
      <t>项目总收入不含鉴定费；</t>
    </r>
  </si>
  <si>
    <r>
      <t xml:space="preserve"> 3.</t>
    </r>
    <r>
      <rPr>
        <sz val="10"/>
        <color indexed="8"/>
        <rFont val="宋体"/>
        <charset val="134"/>
      </rPr>
      <t>以上费用需提供发票原件报销；</t>
    </r>
  </si>
  <si>
    <r>
      <t xml:space="preserve"> 4.</t>
    </r>
    <r>
      <rPr>
        <sz val="10"/>
        <color indexed="8"/>
        <rFont val="宋体"/>
        <charset val="134"/>
      </rPr>
      <t>需填写《会议（培训）费报销单》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；</t>
    </r>
  </si>
  <si>
    <r>
      <t xml:space="preserve"> 5.</t>
    </r>
    <r>
      <rPr>
        <sz val="10"/>
        <color indexed="8"/>
        <rFont val="宋体"/>
        <charset val="134"/>
      </rPr>
      <t>学校代付金额为人数</t>
    </r>
    <r>
      <rPr>
        <sz val="10"/>
        <color indexed="8"/>
        <rFont val="Times New Roman"/>
        <family val="1"/>
      </rPr>
      <t>*8</t>
    </r>
    <r>
      <rPr>
        <sz val="10"/>
        <color indexed="8"/>
        <rFont val="宋体"/>
        <charset val="134"/>
      </rPr>
      <t>元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人（袋子和结业证书成本费）</t>
    </r>
    <r>
      <rPr>
        <sz val="10"/>
        <color indexed="8"/>
        <rFont val="Times New Roman"/>
        <family val="1"/>
      </rPr>
      <t>+</t>
    </r>
    <r>
      <rPr>
        <sz val="10"/>
        <color indexed="8"/>
        <rFont val="宋体"/>
        <charset val="134"/>
      </rPr>
      <t>其他由学校代购买物品；</t>
    </r>
  </si>
  <si>
    <r>
      <t xml:space="preserve"> 6.</t>
    </r>
    <r>
      <rPr>
        <sz val="10"/>
        <color indexed="8"/>
        <rFont val="宋体"/>
        <charset val="134"/>
      </rPr>
      <t>项目成本由单位依据培训业务实际自行确认（不包含学校场地成本和人员成本）。</t>
    </r>
  </si>
  <si>
    <r>
      <rPr>
        <sz val="12"/>
        <rFont val="宋体"/>
        <charset val="134"/>
      </rPr>
      <t>项目编号：</t>
    </r>
    <r>
      <rPr>
        <sz val="12"/>
        <rFont val="Times New Roman"/>
        <family val="1"/>
      </rPr>
      <t>2019-C-001</t>
    </r>
  </si>
  <si>
    <r>
      <rPr>
        <sz val="18"/>
        <rFont val="宋体"/>
        <charset val="134"/>
      </rPr>
      <t>项目报销清单</t>
    </r>
  </si>
  <si>
    <r>
      <rPr>
        <sz val="12"/>
        <rFont val="宋体"/>
        <charset val="134"/>
      </rPr>
      <t>单位：元</t>
    </r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</si>
  <si>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</si>
  <si>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项目</t>
    </r>
  </si>
  <si>
    <r>
      <rPr>
        <sz val="12"/>
        <rFont val="宋体"/>
        <charset val="134"/>
      </rPr>
      <t>单项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金额</t>
    </r>
  </si>
  <si>
    <r>
      <rPr>
        <sz val="12"/>
        <rFont val="宋体"/>
        <charset val="134"/>
      </rPr>
      <t>附件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张数</t>
    </r>
  </si>
  <si>
    <r>
      <rPr>
        <sz val="12"/>
        <rFont val="宋体"/>
        <charset val="134"/>
      </rPr>
      <t>总计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金额</t>
    </r>
  </si>
  <si>
    <r>
      <rPr>
        <sz val="12"/>
        <rFont val="宋体"/>
        <charset val="134"/>
      </rPr>
      <t>收款单位</t>
    </r>
  </si>
  <si>
    <r>
      <rPr>
        <sz val="12"/>
        <rFont val="宋体"/>
        <charset val="134"/>
      </rPr>
      <t>开户行及账号</t>
    </r>
  </si>
  <si>
    <r>
      <rPr>
        <sz val="12"/>
        <rFont val="宋体"/>
        <charset val="134"/>
      </rPr>
      <t>讲课费</t>
    </r>
  </si>
  <si>
    <r>
      <rPr>
        <sz val="12"/>
        <rFont val="宋体"/>
        <charset val="134"/>
      </rPr>
      <t>详见清单（代扣税金</t>
    </r>
    <r>
      <rPr>
        <sz val="12"/>
        <rFont val="Times New Roman"/>
        <family val="1"/>
      </rPr>
      <t>XX</t>
    </r>
    <r>
      <rPr>
        <sz val="12"/>
        <rFont val="宋体"/>
        <charset val="134"/>
      </rPr>
      <t>元，实发金额</t>
    </r>
    <r>
      <rPr>
        <sz val="12"/>
        <rFont val="Times New Roman"/>
        <family val="1"/>
      </rPr>
      <t>XX</t>
    </r>
    <r>
      <rPr>
        <sz val="12"/>
        <rFont val="宋体"/>
        <charset val="134"/>
      </rPr>
      <t>元）</t>
    </r>
  </si>
  <si>
    <r>
      <rPr>
        <sz val="12"/>
        <rFont val="宋体"/>
        <charset val="134"/>
      </rPr>
      <t>学员餐费</t>
    </r>
  </si>
  <si>
    <r>
      <rPr>
        <sz val="12"/>
        <rFont val="新宋体"/>
        <family val="3"/>
        <charset val="134"/>
      </rPr>
      <t>学校一卡通中心</t>
    </r>
  </si>
  <si>
    <r>
      <rPr>
        <sz val="12"/>
        <rFont val="宋体"/>
        <charset val="134"/>
      </rPr>
      <t>学员住宿费</t>
    </r>
    <r>
      <rPr>
        <sz val="12"/>
        <rFont val="Times New Roman"/>
        <family val="1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family val="1"/>
      </rPr>
      <t>XX</t>
    </r>
    <r>
      <rPr>
        <sz val="11"/>
        <rFont val="宋体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间）</t>
    </r>
  </si>
  <si>
    <r>
      <rPr>
        <sz val="12"/>
        <rFont val="宋体"/>
        <charset val="134"/>
      </rPr>
      <t>张三</t>
    </r>
  </si>
  <si>
    <r>
      <rPr>
        <sz val="12"/>
        <rFont val="宋体"/>
        <charset val="134"/>
      </rPr>
      <t>工行</t>
    </r>
    <r>
      <rPr>
        <sz val="12"/>
        <rFont val="Times New Roman"/>
        <family val="1"/>
      </rPr>
      <t xml:space="preserve">
6222 xxx xxx xxx</t>
    </r>
  </si>
  <si>
    <r>
      <rPr>
        <sz val="12"/>
        <rFont val="宋体"/>
        <charset val="134"/>
      </rPr>
      <t>实训餐费</t>
    </r>
    <r>
      <rPr>
        <sz val="12"/>
        <rFont val="Times New Roman"/>
        <family val="1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family val="1"/>
      </rPr>
      <t>XX</t>
    </r>
    <r>
      <rPr>
        <sz val="11"/>
        <rFont val="宋体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桌）</t>
    </r>
  </si>
  <si>
    <r>
      <rPr>
        <sz val="12"/>
        <rFont val="宋体"/>
        <charset val="134"/>
      </rPr>
      <t>李四</t>
    </r>
  </si>
  <si>
    <r>
      <rPr>
        <sz val="12"/>
        <rFont val="宋体"/>
        <charset val="134"/>
      </rPr>
      <t>建行丽水市中山分行</t>
    </r>
    <r>
      <rPr>
        <sz val="12"/>
        <rFont val="Times New Roman"/>
        <family val="1"/>
      </rPr>
      <t xml:space="preserve">
6217 xxx xxx xxx</t>
    </r>
  </si>
  <si>
    <r>
      <rPr>
        <sz val="12"/>
        <rFont val="宋体"/>
        <charset val="134"/>
      </rPr>
      <t>实训住宿费</t>
    </r>
    <r>
      <rPr>
        <sz val="12"/>
        <rFont val="Times New Roman"/>
        <family val="1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family val="1"/>
      </rPr>
      <t>XX</t>
    </r>
    <r>
      <rPr>
        <sz val="11"/>
        <rFont val="宋体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间）</t>
    </r>
  </si>
  <si>
    <r>
      <rPr>
        <sz val="12"/>
        <rFont val="宋体"/>
        <charset val="134"/>
      </rPr>
      <t>包车费</t>
    </r>
  </si>
  <si>
    <r>
      <rPr>
        <sz val="12"/>
        <rFont val="宋体"/>
        <charset val="134"/>
      </rPr>
      <t>合影</t>
    </r>
  </si>
  <si>
    <r>
      <rPr>
        <sz val="12"/>
        <rFont val="宋体"/>
        <charset val="134"/>
      </rPr>
      <t>资料费</t>
    </r>
  </si>
  <si>
    <r>
      <rPr>
        <sz val="12"/>
        <rFont val="宋体"/>
        <charset val="134"/>
      </rPr>
      <t>学员保险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</si>
  <si>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</si>
  <si>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（大写）：</t>
    </r>
  </si>
  <si>
    <r>
      <rPr>
        <sz val="12"/>
        <rFont val="宋体"/>
        <charset val="134"/>
      </rPr>
      <t>经办人：</t>
    </r>
  </si>
  <si>
    <r>
      <rPr>
        <sz val="12"/>
        <rFont val="宋体"/>
        <charset val="134"/>
      </rPr>
      <t>日期：</t>
    </r>
  </si>
  <si>
    <r>
      <rPr>
        <b/>
        <sz val="11"/>
        <rFont val="宋体"/>
        <charset val="134"/>
      </rPr>
      <t>备注：以上项目可根据实际调整，顺序需要与发票顺序对应。请根据计划财务处有关规定提供附件。</t>
    </r>
  </si>
  <si>
    <r>
      <t>项目编号：</t>
    </r>
    <r>
      <rPr>
        <sz val="12"/>
        <rFont val="Times New Roman"/>
        <family val="1"/>
      </rPr>
      <t>2019-C-001</t>
    </r>
  </si>
  <si>
    <r>
      <t>XXXXX</t>
    </r>
    <r>
      <rPr>
        <b/>
        <sz val="16"/>
        <color indexed="8"/>
        <rFont val="方正小标宋简体"/>
        <charset val="134"/>
      </rPr>
      <t>培训班课程安排表</t>
    </r>
  </si>
  <si>
    <r>
      <rPr>
        <b/>
        <sz val="12"/>
        <color indexed="8"/>
        <rFont val="宋体"/>
        <charset val="134"/>
      </rPr>
      <t>时间</t>
    </r>
  </si>
  <si>
    <r>
      <rPr>
        <b/>
        <sz val="12"/>
        <color indexed="8"/>
        <rFont val="宋体"/>
        <charset val="134"/>
      </rPr>
      <t>课程内容</t>
    </r>
  </si>
  <si>
    <t>学时</t>
  </si>
  <si>
    <r>
      <rPr>
        <b/>
        <sz val="12"/>
        <color indexed="8"/>
        <rFont val="宋体"/>
        <charset val="134"/>
      </rPr>
      <t>授课老师</t>
    </r>
  </si>
  <si>
    <r>
      <rPr>
        <b/>
        <sz val="12"/>
        <color indexed="8"/>
        <rFont val="宋体"/>
        <charset val="134"/>
      </rPr>
      <t>上课地点</t>
    </r>
  </si>
  <si>
    <r>
      <t>6</t>
    </r>
    <r>
      <rPr>
        <sz val="12"/>
        <color indexed="8"/>
        <rFont val="宋体"/>
        <charset val="134"/>
      </rPr>
      <t>月</t>
    </r>
    <r>
      <rPr>
        <sz val="12"/>
        <color indexed="8"/>
        <rFont val="Times New Roman"/>
        <family val="1"/>
      </rPr>
      <t>12</t>
    </r>
    <r>
      <rPr>
        <sz val="12"/>
        <color indexed="8"/>
        <rFont val="宋体"/>
        <charset val="134"/>
      </rPr>
      <t>日</t>
    </r>
    <r>
      <rPr>
        <sz val="12"/>
        <color indexed="8"/>
        <rFont val="Times New Roman"/>
        <family val="1"/>
      </rPr>
      <t xml:space="preserve">
</t>
    </r>
    <r>
      <rPr>
        <sz val="12"/>
        <color indexed="8"/>
        <rFont val="宋体"/>
        <charset val="134"/>
      </rPr>
      <t>星期一</t>
    </r>
  </si>
  <si>
    <r>
      <rPr>
        <sz val="12"/>
        <color indexed="8"/>
        <rFont val="宋体"/>
        <charset val="134"/>
      </rPr>
      <t>上午</t>
    </r>
  </si>
  <si>
    <r>
      <rPr>
        <sz val="12"/>
        <color indexed="8"/>
        <rFont val="宋体"/>
        <charset val="134"/>
      </rPr>
      <t>报到</t>
    </r>
  </si>
  <si>
    <r>
      <rPr>
        <sz val="12"/>
        <color indexed="8"/>
        <rFont val="宋体"/>
        <charset val="134"/>
      </rPr>
      <t>班主任、学生</t>
    </r>
  </si>
  <si>
    <r>
      <rPr>
        <sz val="12"/>
        <color indexed="8"/>
        <rFont val="宋体"/>
        <charset val="134"/>
      </rPr>
      <t>下午</t>
    </r>
  </si>
  <si>
    <r>
      <rPr>
        <sz val="12"/>
        <color indexed="8"/>
        <rFont val="宋体"/>
        <charset val="134"/>
      </rPr>
      <t>专家姓名</t>
    </r>
    <r>
      <rPr>
        <sz val="12"/>
        <color indexed="8"/>
        <rFont val="Times New Roman"/>
        <family val="1"/>
      </rPr>
      <t xml:space="preserve">
</t>
    </r>
    <r>
      <rPr>
        <sz val="12"/>
        <color indexed="8"/>
        <rFont val="宋体"/>
        <charset val="134"/>
      </rPr>
      <t>单位、职位</t>
    </r>
  </si>
  <si>
    <r>
      <t>6</t>
    </r>
    <r>
      <rPr>
        <sz val="12"/>
        <color indexed="8"/>
        <rFont val="宋体"/>
        <charset val="134"/>
      </rPr>
      <t>月</t>
    </r>
    <r>
      <rPr>
        <sz val="12"/>
        <color indexed="8"/>
        <rFont val="Times New Roman"/>
        <family val="1"/>
      </rPr>
      <t>13</t>
    </r>
    <r>
      <rPr>
        <sz val="12"/>
        <color indexed="8"/>
        <rFont val="宋体"/>
        <charset val="134"/>
      </rPr>
      <t>日</t>
    </r>
    <r>
      <rPr>
        <sz val="12"/>
        <color indexed="8"/>
        <rFont val="Times New Roman"/>
        <family val="1"/>
      </rPr>
      <t xml:space="preserve">
</t>
    </r>
    <r>
      <rPr>
        <sz val="12"/>
        <color indexed="8"/>
        <rFont val="宋体"/>
        <charset val="134"/>
      </rPr>
      <t>星期二</t>
    </r>
  </si>
  <si>
    <r>
      <t>6</t>
    </r>
    <r>
      <rPr>
        <sz val="12"/>
        <color indexed="8"/>
        <rFont val="宋体"/>
        <charset val="134"/>
      </rPr>
      <t>月</t>
    </r>
    <r>
      <rPr>
        <sz val="12"/>
        <color indexed="8"/>
        <rFont val="Times New Roman"/>
        <family val="1"/>
      </rPr>
      <t>14</t>
    </r>
    <r>
      <rPr>
        <sz val="12"/>
        <color indexed="8"/>
        <rFont val="宋体"/>
        <charset val="134"/>
      </rPr>
      <t>日</t>
    </r>
    <r>
      <rPr>
        <sz val="12"/>
        <color indexed="8"/>
        <rFont val="Times New Roman"/>
        <family val="1"/>
      </rPr>
      <t xml:space="preserve">
</t>
    </r>
    <r>
      <rPr>
        <sz val="12"/>
        <color indexed="8"/>
        <rFont val="宋体"/>
        <charset val="134"/>
      </rPr>
      <t>星期三</t>
    </r>
  </si>
  <si>
    <r>
      <t>6</t>
    </r>
    <r>
      <rPr>
        <sz val="12"/>
        <color indexed="8"/>
        <rFont val="宋体"/>
        <charset val="134"/>
      </rPr>
      <t>月</t>
    </r>
    <r>
      <rPr>
        <sz val="12"/>
        <color indexed="8"/>
        <rFont val="Times New Roman"/>
        <family val="1"/>
      </rPr>
      <t>15</t>
    </r>
    <r>
      <rPr>
        <sz val="12"/>
        <color indexed="8"/>
        <rFont val="宋体"/>
        <charset val="134"/>
      </rPr>
      <t>日</t>
    </r>
    <r>
      <rPr>
        <sz val="12"/>
        <color indexed="8"/>
        <rFont val="Times New Roman"/>
        <family val="1"/>
      </rPr>
      <t xml:space="preserve">
</t>
    </r>
    <r>
      <rPr>
        <sz val="12"/>
        <color indexed="8"/>
        <rFont val="宋体"/>
        <charset val="134"/>
      </rPr>
      <t>星期四</t>
    </r>
  </si>
  <si>
    <r>
      <t>6</t>
    </r>
    <r>
      <rPr>
        <sz val="12"/>
        <color indexed="8"/>
        <rFont val="宋体"/>
        <charset val="134"/>
      </rPr>
      <t>月</t>
    </r>
    <r>
      <rPr>
        <sz val="12"/>
        <color indexed="8"/>
        <rFont val="Times New Roman"/>
        <family val="1"/>
      </rPr>
      <t>16</t>
    </r>
    <r>
      <rPr>
        <sz val="12"/>
        <color indexed="8"/>
        <rFont val="宋体"/>
        <charset val="134"/>
      </rPr>
      <t>日</t>
    </r>
    <r>
      <rPr>
        <sz val="12"/>
        <color indexed="8"/>
        <rFont val="Times New Roman"/>
        <family val="1"/>
      </rPr>
      <t xml:space="preserve">
</t>
    </r>
    <r>
      <rPr>
        <sz val="12"/>
        <color indexed="8"/>
        <rFont val="宋体"/>
        <charset val="134"/>
      </rPr>
      <t>星期五</t>
    </r>
  </si>
  <si>
    <r>
      <rPr>
        <b/>
        <sz val="16"/>
        <rFont val="宋体"/>
        <charset val="134"/>
      </rPr>
      <t>丽水职业技术学院校外人员劳务费发放表（其他银行）</t>
    </r>
    <r>
      <rPr>
        <sz val="16"/>
        <color indexed="10"/>
        <rFont val="宋体"/>
        <charset val="134"/>
      </rPr>
      <t>（本表填写实发数，填后删除红色汉字）</t>
    </r>
  </si>
  <si>
    <t>单位：</t>
  </si>
  <si>
    <r>
      <rPr>
        <sz val="12"/>
        <rFont val="宋体"/>
        <charset val="134"/>
      </rPr>
      <t>日期：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年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月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日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</si>
  <si>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</si>
  <si>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</si>
  <si>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工作单位</t>
    </r>
  </si>
  <si>
    <r>
      <rPr>
        <b/>
        <sz val="10"/>
        <rFont val="宋体"/>
        <charset val="134"/>
      </rPr>
      <t>职称</t>
    </r>
  </si>
  <si>
    <r>
      <rPr>
        <b/>
        <sz val="10"/>
        <rFont val="宋体"/>
        <charset val="134"/>
      </rPr>
      <t>劳务时间</t>
    </r>
  </si>
  <si>
    <r>
      <rPr>
        <b/>
        <sz val="10"/>
        <rFont val="宋体"/>
        <charset val="134"/>
      </rPr>
      <t>劳务内容</t>
    </r>
  </si>
  <si>
    <r>
      <rPr>
        <b/>
        <sz val="10"/>
        <rFont val="宋体"/>
        <charset val="134"/>
      </rPr>
      <t>应发金额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charset val="134"/>
      </rPr>
      <t>（元）</t>
    </r>
  </si>
  <si>
    <r>
      <rPr>
        <b/>
        <sz val="10"/>
        <rFont val="宋体"/>
        <charset val="134"/>
      </rPr>
      <t>代扣税金（元）</t>
    </r>
  </si>
  <si>
    <r>
      <rPr>
        <b/>
        <sz val="10"/>
        <rFont val="宋体"/>
        <charset val="134"/>
      </rPr>
      <t>实发金额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charset val="134"/>
      </rPr>
      <t>（元）</t>
    </r>
  </si>
  <si>
    <r>
      <rPr>
        <b/>
        <sz val="10"/>
        <rFont val="宋体"/>
        <charset val="134"/>
      </rPr>
      <t>身份证号码</t>
    </r>
  </si>
  <si>
    <r>
      <rPr>
        <b/>
        <sz val="10"/>
        <rFont val="宋体"/>
        <charset val="134"/>
      </rPr>
      <t>联系电话</t>
    </r>
  </si>
  <si>
    <r>
      <rPr>
        <b/>
        <sz val="10"/>
        <rFont val="宋体"/>
        <charset val="134"/>
      </rPr>
      <t>开户行</t>
    </r>
  </si>
  <si>
    <r>
      <rPr>
        <b/>
        <sz val="10"/>
        <rFont val="宋体"/>
        <charset val="134"/>
      </rPr>
      <t>银行帐号</t>
    </r>
  </si>
  <si>
    <r>
      <rPr>
        <sz val="11"/>
        <rFont val="宋体"/>
        <charset val="134"/>
      </rPr>
      <t>讲课</t>
    </r>
    <r>
      <rPr>
        <sz val="11"/>
        <rFont val="Times New Roman"/>
        <family val="1"/>
      </rPr>
      <t>4</t>
    </r>
    <r>
      <rPr>
        <sz val="11"/>
        <rFont val="宋体"/>
        <charset val="134"/>
      </rPr>
      <t>学时</t>
    </r>
  </si>
  <si>
    <t>合计</t>
  </si>
  <si>
    <t>大写</t>
  </si>
  <si>
    <r>
      <rPr>
        <sz val="12"/>
        <rFont val="宋体"/>
        <charset val="134"/>
      </rPr>
      <t>负责人：</t>
    </r>
  </si>
  <si>
    <r>
      <rPr>
        <sz val="12"/>
        <rFont val="宋体"/>
        <charset val="134"/>
      </rPr>
      <t>审核：</t>
    </r>
  </si>
  <si>
    <r>
      <rPr>
        <sz val="12"/>
        <rFont val="宋体"/>
        <charset val="134"/>
      </rPr>
      <t>制表：</t>
    </r>
  </si>
  <si>
    <r>
      <rPr>
        <sz val="10"/>
        <rFont val="宋体"/>
        <charset val="134"/>
      </rPr>
      <t>说明：</t>
    </r>
    <r>
      <rPr>
        <sz val="10"/>
        <rFont val="Times New Roman"/>
        <family val="1"/>
      </rPr>
      <t>1.</t>
    </r>
    <r>
      <rPr>
        <sz val="10"/>
        <rFont val="宋体"/>
        <charset val="134"/>
      </rPr>
      <t>本表适用在工商银行外开户的其他银行劳务费计发，因手续复杂，适合少量人员计发使用；</t>
    </r>
  </si>
  <si>
    <r>
      <t>2.</t>
    </r>
    <r>
      <rPr>
        <sz val="10"/>
        <rFont val="宋体"/>
        <charset val="134"/>
      </rPr>
      <t>请提供详细的开户行（具体到开户网点）和准确的账号。</t>
    </r>
  </si>
  <si>
    <r>
      <t>3.</t>
    </r>
    <r>
      <rPr>
        <sz val="10"/>
        <rFont val="宋体"/>
        <charset val="134"/>
      </rPr>
      <t>计发劳务费只需填写实发金额，其他金额栏目自动生成。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</si>
</sst>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RMB]General;[Red][DBNum2][$RMB]General"/>
    <numFmt numFmtId="178" formatCode="0.00_);[Red]\(0.00\)"/>
  </numFmts>
  <fonts count="42">
    <font>
      <sz val="11"/>
      <color theme="1"/>
      <name val="宋体"/>
      <charset val="134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6"/>
      <color indexed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8"/>
      <name val="宋体"/>
      <charset val="134"/>
    </font>
    <font>
      <sz val="12"/>
      <name val="新宋体"/>
      <family val="3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宋体"/>
      <charset val="134"/>
    </font>
    <font>
      <sz val="12"/>
      <color theme="1"/>
      <name val="Times New Roman"/>
      <family val="1"/>
    </font>
    <font>
      <sz val="12"/>
      <color rgb="FF000000"/>
      <name val="宋体"/>
      <charset val="134"/>
    </font>
    <font>
      <b/>
      <sz val="11"/>
      <color theme="1"/>
      <name val="Times New Roman"/>
      <family val="1"/>
    </font>
    <font>
      <sz val="10"/>
      <color rgb="FF000000"/>
      <name val="宋体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justify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justify" vertical="center" wrapText="1"/>
    </xf>
    <xf numFmtId="0" fontId="32" fillId="0" borderId="1" xfId="0" applyFont="1" applyFill="1" applyBorder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32" fillId="0" borderId="0" xfId="0" applyFont="1" applyFill="1" applyAlignment="1" applyProtection="1">
      <alignment vertical="center"/>
      <protection locked="0"/>
    </xf>
    <xf numFmtId="0" fontId="32" fillId="0" borderId="0" xfId="0" applyFont="1" applyFill="1" applyAlignment="1" applyProtection="1">
      <alignment horizontal="left" vertical="center"/>
      <protection locked="0"/>
    </xf>
    <xf numFmtId="0" fontId="32" fillId="0" borderId="0" xfId="0" applyFont="1" applyFill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176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Fill="1" applyBorder="1" applyAlignment="1" applyProtection="1">
      <alignment horizontal="center" vertical="center"/>
    </xf>
    <xf numFmtId="176" fontId="3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9" xfId="0" applyFont="1" applyFill="1" applyBorder="1" applyAlignment="1" applyProtection="1">
      <alignment horizontal="center" vertical="center"/>
    </xf>
    <xf numFmtId="176" fontId="36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5" xfId="0" applyFont="1" applyFill="1" applyBorder="1" applyAlignment="1" applyProtection="1">
      <alignment horizontal="right" vertical="center"/>
      <protection locked="0"/>
    </xf>
    <xf numFmtId="0" fontId="36" fillId="0" borderId="5" xfId="0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center" vertical="center" wrapText="1"/>
    </xf>
    <xf numFmtId="0" fontId="36" fillId="0" borderId="6" xfId="0" applyFont="1" applyFill="1" applyBorder="1" applyAlignment="1" applyProtection="1">
      <alignment horizontal="center" vertical="center" wrapText="1"/>
      <protection locked="0"/>
    </xf>
    <xf numFmtId="0" fontId="36" fillId="0" borderId="8" xfId="0" applyFont="1" applyFill="1" applyBorder="1" applyAlignment="1" applyProtection="1">
      <alignment horizontal="center" vertical="center" wrapText="1"/>
      <protection locked="0"/>
    </xf>
    <xf numFmtId="0" fontId="36" fillId="0" borderId="7" xfId="0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36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36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36" fillId="0" borderId="6" xfId="0" applyNumberFormat="1" applyFont="1" applyFill="1" applyBorder="1" applyAlignment="1" applyProtection="1">
      <alignment horizontal="left" vertical="center" wrapText="1" indent="1"/>
      <protection locked="0"/>
    </xf>
    <xf numFmtId="176" fontId="36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76" fontId="36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4" fillId="0" borderId="1" xfId="0" applyFont="1" applyFill="1" applyBorder="1" applyAlignment="1" applyProtection="1">
      <alignment horizontal="center" vertical="center" wrapText="1"/>
    </xf>
    <xf numFmtId="0" fontId="34" fillId="0" borderId="6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vertical="center" wrapText="1"/>
    </xf>
    <xf numFmtId="0" fontId="34" fillId="0" borderId="7" xfId="0" applyFont="1" applyFill="1" applyBorder="1" applyAlignment="1" applyProtection="1">
      <alignment horizontal="center" vertical="center" wrapText="1"/>
    </xf>
    <xf numFmtId="178" fontId="36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2" fillId="0" borderId="6" xfId="0" applyFont="1" applyFill="1" applyBorder="1" applyAlignment="1" applyProtection="1">
      <alignment horizontal="center" vertical="center" wrapText="1"/>
      <protection locked="0"/>
    </xf>
    <xf numFmtId="0" fontId="32" fillId="0" borderId="8" xfId="0" applyFont="1" applyFill="1" applyBorder="1" applyAlignment="1" applyProtection="1">
      <alignment horizontal="center" vertical="center" wrapText="1"/>
      <protection locked="0"/>
    </xf>
    <xf numFmtId="0" fontId="32" fillId="0" borderId="7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 wrapText="1"/>
    </xf>
    <xf numFmtId="178" fontId="36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32" fillId="0" borderId="9" xfId="0" applyFont="1" applyFill="1" applyBorder="1" applyAlignment="1" applyProtection="1">
      <alignment horizontal="center" vertical="center" wrapText="1"/>
      <protection locked="0"/>
    </xf>
    <xf numFmtId="0" fontId="32" fillId="0" borderId="14" xfId="0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</xf>
    <xf numFmtId="177" fontId="36" fillId="0" borderId="14" xfId="0" applyNumberFormat="1" applyFont="1" applyFill="1" applyBorder="1" applyAlignment="1" applyProtection="1">
      <alignment horizontal="left" vertical="center" wrapText="1"/>
      <protection locked="0"/>
    </xf>
    <xf numFmtId="177" fontId="3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left" vertical="top" wrapText="1"/>
    </xf>
    <xf numFmtId="0" fontId="36" fillId="0" borderId="6" xfId="0" applyFont="1" applyFill="1" applyBorder="1" applyAlignment="1" applyProtection="1">
      <alignment horizontal="left" vertical="top" wrapText="1"/>
    </xf>
    <xf numFmtId="0" fontId="36" fillId="0" borderId="8" xfId="0" applyFont="1" applyFill="1" applyBorder="1" applyAlignment="1" applyProtection="1">
      <alignment horizontal="left" vertical="top" wrapText="1"/>
    </xf>
    <xf numFmtId="0" fontId="36" fillId="0" borderId="7" xfId="0" applyFont="1" applyFill="1" applyBorder="1" applyAlignment="1" applyProtection="1">
      <alignment horizontal="left" vertical="top" wrapText="1"/>
    </xf>
    <xf numFmtId="0" fontId="39" fillId="0" borderId="0" xfId="0" applyFont="1" applyFill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Alignment="1" applyProtection="1">
      <alignment horizontal="center" vertical="center"/>
    </xf>
    <xf numFmtId="0" fontId="40" fillId="0" borderId="0" xfId="0" applyFont="1" applyFill="1" applyAlignment="1" applyProtection="1">
      <alignment horizontal="left" vertical="center" indent="2"/>
    </xf>
    <xf numFmtId="0" fontId="10" fillId="0" borderId="5" xfId="0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10" fillId="0" borderId="8" xfId="0" applyNumberFormat="1" applyFont="1" applyBorder="1" applyAlignment="1">
      <alignment horizontal="left" vertical="center" wrapText="1"/>
    </xf>
    <xf numFmtId="177" fontId="10" fillId="0" borderId="7" xfId="0" applyNumberFormat="1" applyFont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58" fontId="36" fillId="0" borderId="3" xfId="0" applyNumberFormat="1" applyFont="1" applyFill="1" applyBorder="1" applyAlignment="1">
      <alignment horizontal="center" vertical="center" wrapText="1"/>
    </xf>
    <xf numFmtId="58" fontId="36" fillId="0" borderId="4" xfId="0" applyNumberFormat="1" applyFont="1" applyFill="1" applyBorder="1" applyAlignment="1">
      <alignment horizontal="center" vertical="center" wrapText="1"/>
    </xf>
    <xf numFmtId="58" fontId="3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Zeros="0" tabSelected="1" topLeftCell="A16" zoomScaleSheetLayoutView="100" workbookViewId="0">
      <selection activeCell="K22" sqref="K22"/>
    </sheetView>
  </sheetViews>
  <sheetFormatPr defaultColWidth="9" defaultRowHeight="13.8"/>
  <cols>
    <col min="1" max="1" width="11.6640625" style="42" customWidth="1"/>
    <col min="2" max="2" width="12.6640625" style="42" customWidth="1"/>
    <col min="3" max="3" width="10" style="42" customWidth="1"/>
    <col min="4" max="4" width="13.44140625" style="42" customWidth="1"/>
    <col min="5" max="5" width="11.6640625" style="44" customWidth="1"/>
    <col min="6" max="6" width="12.77734375" style="44" customWidth="1"/>
    <col min="7" max="7" width="9.6640625" style="44" customWidth="1"/>
    <col min="8" max="8" width="10.6640625" style="42" customWidth="1"/>
    <col min="9" max="16384" width="9" style="42"/>
  </cols>
  <sheetData>
    <row r="1" spans="1:8" ht="19.95" customHeight="1">
      <c r="A1" s="53" t="s">
        <v>0</v>
      </c>
      <c r="B1" s="54"/>
      <c r="C1" s="54"/>
      <c r="D1" s="54"/>
      <c r="E1" s="54"/>
      <c r="F1" s="54"/>
      <c r="G1" s="54"/>
      <c r="H1" s="54"/>
    </row>
    <row r="2" spans="1:8" ht="34.950000000000003" customHeight="1">
      <c r="A2" s="55" t="s">
        <v>1</v>
      </c>
      <c r="B2" s="56"/>
      <c r="C2" s="56"/>
      <c r="D2" s="56"/>
      <c r="E2" s="56"/>
      <c r="F2" s="56"/>
      <c r="G2" s="56"/>
      <c r="H2" s="56"/>
    </row>
    <row r="3" spans="1:8" ht="26.55" customHeight="1">
      <c r="A3" s="57" t="s">
        <v>2</v>
      </c>
      <c r="B3" s="57"/>
      <c r="C3" s="58"/>
      <c r="D3" s="59"/>
      <c r="E3" s="59"/>
      <c r="F3" s="59"/>
      <c r="G3" s="59"/>
      <c r="H3" s="60"/>
    </row>
    <row r="4" spans="1:8" ht="26.55" customHeight="1">
      <c r="A4" s="57" t="s">
        <v>3</v>
      </c>
      <c r="B4" s="57"/>
      <c r="C4" s="61"/>
      <c r="D4" s="61"/>
      <c r="E4" s="45" t="s">
        <v>4</v>
      </c>
      <c r="F4" s="46"/>
      <c r="G4" s="45" t="s">
        <v>5</v>
      </c>
      <c r="H4" s="47"/>
    </row>
    <row r="5" spans="1:8" ht="26.55" customHeight="1">
      <c r="A5" s="57" t="s">
        <v>6</v>
      </c>
      <c r="B5" s="57"/>
      <c r="C5" s="61"/>
      <c r="D5" s="61"/>
      <c r="E5" s="57" t="s">
        <v>7</v>
      </c>
      <c r="F5" s="57"/>
      <c r="G5" s="58"/>
      <c r="H5" s="60"/>
    </row>
    <row r="6" spans="1:8" ht="31.95" customHeight="1">
      <c r="A6" s="45" t="s">
        <v>8</v>
      </c>
      <c r="B6" s="48">
        <v>100000</v>
      </c>
      <c r="C6" s="62" t="s">
        <v>9</v>
      </c>
      <c r="D6" s="63"/>
      <c r="E6" s="48">
        <f>B6*10%</f>
        <v>10000</v>
      </c>
      <c r="F6" s="45" t="s">
        <v>10</v>
      </c>
      <c r="G6" s="64">
        <v>20</v>
      </c>
      <c r="H6" s="65"/>
    </row>
    <row r="7" spans="1:8" ht="30" customHeight="1">
      <c r="A7" s="57" t="s">
        <v>11</v>
      </c>
      <c r="B7" s="57"/>
      <c r="C7" s="66">
        <f>B6-E6-G6</f>
        <v>89980</v>
      </c>
      <c r="D7" s="67"/>
      <c r="E7" s="67"/>
      <c r="F7" s="67"/>
      <c r="G7" s="67"/>
      <c r="H7" s="68"/>
    </row>
    <row r="8" spans="1:8" ht="25.05" customHeight="1">
      <c r="A8" s="69" t="s">
        <v>12</v>
      </c>
      <c r="B8" s="69"/>
      <c r="C8" s="69" t="s">
        <v>13</v>
      </c>
      <c r="D8" s="69"/>
      <c r="E8" s="70" t="s">
        <v>14</v>
      </c>
      <c r="F8" s="71"/>
      <c r="G8" s="71"/>
      <c r="H8" s="72"/>
    </row>
    <row r="9" spans="1:8" ht="34.950000000000003" customHeight="1">
      <c r="A9" s="57" t="s">
        <v>15</v>
      </c>
      <c r="B9" s="57"/>
      <c r="C9" s="73">
        <v>10</v>
      </c>
      <c r="D9" s="73"/>
      <c r="E9" s="74"/>
      <c r="F9" s="75"/>
      <c r="G9" s="75"/>
      <c r="H9" s="76"/>
    </row>
    <row r="10" spans="1:8" ht="25.5" customHeight="1">
      <c r="A10" s="57" t="s">
        <v>16</v>
      </c>
      <c r="B10" s="57"/>
      <c r="C10" s="73">
        <v>20</v>
      </c>
      <c r="D10" s="73"/>
      <c r="E10" s="74"/>
      <c r="F10" s="75"/>
      <c r="G10" s="75"/>
      <c r="H10" s="76"/>
    </row>
    <row r="11" spans="1:8" ht="25.5" customHeight="1">
      <c r="A11" s="57" t="s">
        <v>17</v>
      </c>
      <c r="B11" s="57"/>
      <c r="C11" s="73">
        <v>30</v>
      </c>
      <c r="D11" s="73"/>
      <c r="E11" s="74"/>
      <c r="F11" s="75"/>
      <c r="G11" s="75"/>
      <c r="H11" s="76"/>
    </row>
    <row r="12" spans="1:8" ht="25.5" customHeight="1">
      <c r="A12" s="57" t="s">
        <v>18</v>
      </c>
      <c r="B12" s="57"/>
      <c r="C12" s="73">
        <v>40</v>
      </c>
      <c r="D12" s="73"/>
      <c r="E12" s="74"/>
      <c r="F12" s="75"/>
      <c r="G12" s="75"/>
      <c r="H12" s="76"/>
    </row>
    <row r="13" spans="1:8" ht="25.5" customHeight="1">
      <c r="A13" s="57" t="s">
        <v>19</v>
      </c>
      <c r="B13" s="57"/>
      <c r="C13" s="73">
        <v>50</v>
      </c>
      <c r="D13" s="73"/>
      <c r="E13" s="74"/>
      <c r="F13" s="75"/>
      <c r="G13" s="75"/>
      <c r="H13" s="76"/>
    </row>
    <row r="14" spans="1:8" ht="25.5" customHeight="1">
      <c r="A14" s="77" t="s">
        <v>20</v>
      </c>
      <c r="B14" s="57"/>
      <c r="C14" s="73">
        <v>60</v>
      </c>
      <c r="D14" s="73"/>
      <c r="E14" s="74"/>
      <c r="F14" s="75"/>
      <c r="G14" s="75"/>
      <c r="H14" s="76"/>
    </row>
    <row r="15" spans="1:8" ht="25.5" customHeight="1">
      <c r="A15" s="57" t="s">
        <v>21</v>
      </c>
      <c r="B15" s="57"/>
      <c r="C15" s="73">
        <v>70</v>
      </c>
      <c r="D15" s="73"/>
      <c r="E15" s="74"/>
      <c r="F15" s="75"/>
      <c r="G15" s="75"/>
      <c r="H15" s="76"/>
    </row>
    <row r="16" spans="1:8" ht="25.5" customHeight="1">
      <c r="A16" s="57" t="s">
        <v>22</v>
      </c>
      <c r="B16" s="57"/>
      <c r="C16" s="73">
        <v>80</v>
      </c>
      <c r="D16" s="73"/>
      <c r="E16" s="74"/>
      <c r="F16" s="75"/>
      <c r="G16" s="75"/>
      <c r="H16" s="76"/>
    </row>
    <row r="17" spans="1:8" ht="25.5" customHeight="1">
      <c r="A17" s="57" t="s">
        <v>23</v>
      </c>
      <c r="B17" s="57"/>
      <c r="C17" s="78">
        <v>90</v>
      </c>
      <c r="D17" s="78"/>
      <c r="E17" s="79"/>
      <c r="F17" s="80"/>
      <c r="G17" s="80"/>
      <c r="H17" s="81"/>
    </row>
    <row r="18" spans="1:8" ht="25.95" customHeight="1">
      <c r="A18" s="62" t="s">
        <v>24</v>
      </c>
      <c r="B18" s="82"/>
      <c r="C18" s="49" t="s">
        <v>25</v>
      </c>
      <c r="D18" s="50">
        <f>SUM(C9:D17)</f>
        <v>450</v>
      </c>
      <c r="E18" s="51" t="s">
        <v>26</v>
      </c>
      <c r="F18" s="83" t="str">
        <f>SUBSTITUTE(SUBSTITUTE(IF(D18&lt;0,"负","")&amp;TEXT(TRUNC(ABS(ROUND(D18,2))),"[DBNum2]")&amp;"元"&amp;IF(ISERR(FIND(".",ROUND(D18,2))),"",TEXT(RIGHT(TRUNC(ROUND(D18,2)*10)),"[DBNum2]"))&amp;IF(ISERR(FIND(".0",TEXT(D18,"0.00"))),"角","")&amp;IF(LEFT(RIGHT(ROUND(D18,2),3))=".",TEXT(RIGHT(ROUND(D18,2)),"[DBNum2]")&amp;"分",IF(ROUND(D18,2)=0,"","整")),"零元零",""),"零元","")</f>
        <v>肆佰伍拾元整</v>
      </c>
      <c r="G18" s="83"/>
      <c r="H18" s="84"/>
    </row>
    <row r="19" spans="1:8" ht="25.95" customHeight="1">
      <c r="A19" s="85" t="s">
        <v>27</v>
      </c>
      <c r="B19" s="85"/>
      <c r="C19" s="51" t="s">
        <v>25</v>
      </c>
      <c r="D19" s="52">
        <f>C7-D18</f>
        <v>89530</v>
      </c>
      <c r="E19" s="51" t="s">
        <v>26</v>
      </c>
      <c r="F19" s="83" t="str">
        <f>SUBSTITUTE(SUBSTITUTE(IF(D19&lt;0,"负","")&amp;TEXT(TRUNC(ABS(ROUND(D19,2))),"[DBNum2]")&amp;"元"&amp;IF(ISERR(FIND(".",ROUND(D19,2))),"",TEXT(RIGHT(TRUNC(ROUND(D19,2)*10)),"[DBNum2]"))&amp;IF(ISERR(FIND(".0",TEXT(D19,"0.00"))),"角","")&amp;IF(LEFT(RIGHT(ROUND(D19,2),3))=".",TEXT(RIGHT(ROUND(D19,2)),"[DBNum2]")&amp;"分",IF(ROUND(D19,2)=0,"","整")),"零元零",""),"零元","")</f>
        <v>捌万玖仟伍佰叁拾元整</v>
      </c>
      <c r="G19" s="83"/>
      <c r="H19" s="84"/>
    </row>
    <row r="20" spans="1:8" ht="25.95" customHeight="1">
      <c r="A20" s="85" t="s">
        <v>28</v>
      </c>
      <c r="B20" s="85"/>
      <c r="C20" s="86"/>
      <c r="D20" s="86"/>
      <c r="E20" s="86"/>
      <c r="F20" s="86"/>
      <c r="G20" s="86"/>
      <c r="H20" s="86"/>
    </row>
    <row r="21" spans="1:8" ht="64.95" customHeight="1">
      <c r="A21" s="87" t="s">
        <v>29</v>
      </c>
      <c r="B21" s="87"/>
      <c r="C21" s="87"/>
      <c r="D21" s="87"/>
      <c r="E21" s="87"/>
      <c r="F21" s="87"/>
      <c r="G21" s="87"/>
      <c r="H21" s="87"/>
    </row>
    <row r="22" spans="1:8" ht="49.95" customHeight="1">
      <c r="A22" s="88" t="s">
        <v>30</v>
      </c>
      <c r="B22" s="89"/>
      <c r="C22" s="89"/>
      <c r="D22" s="89"/>
      <c r="E22" s="89"/>
      <c r="F22" s="89"/>
      <c r="G22" s="89"/>
      <c r="H22" s="90"/>
    </row>
    <row r="23" spans="1:8" ht="49.95" customHeight="1">
      <c r="A23" s="88" t="s">
        <v>31</v>
      </c>
      <c r="B23" s="89"/>
      <c r="C23" s="89"/>
      <c r="D23" s="89"/>
      <c r="E23" s="89"/>
      <c r="F23" s="89"/>
      <c r="G23" s="89"/>
      <c r="H23" s="90"/>
    </row>
    <row r="24" spans="1:8" ht="15" customHeight="1">
      <c r="A24" s="91" t="s">
        <v>32</v>
      </c>
      <c r="B24" s="92"/>
      <c r="C24" s="92"/>
      <c r="D24" s="92"/>
      <c r="E24" s="93"/>
      <c r="F24" s="93"/>
      <c r="G24" s="93"/>
    </row>
    <row r="25" spans="1:8" s="43" customFormat="1" ht="15" customHeight="1">
      <c r="A25" s="94" t="s">
        <v>33</v>
      </c>
      <c r="B25" s="94"/>
      <c r="C25" s="94"/>
      <c r="D25" s="94"/>
      <c r="E25" s="94"/>
      <c r="F25" s="94"/>
      <c r="G25" s="94"/>
    </row>
    <row r="26" spans="1:8" s="43" customFormat="1" ht="15" customHeight="1">
      <c r="A26" s="94" t="s">
        <v>34</v>
      </c>
      <c r="B26" s="94"/>
      <c r="C26" s="94"/>
      <c r="D26" s="94"/>
      <c r="E26" s="93"/>
      <c r="F26" s="93"/>
      <c r="G26" s="93"/>
    </row>
    <row r="27" spans="1:8" s="43" customFormat="1" ht="15" customHeight="1">
      <c r="A27" s="94" t="s">
        <v>35</v>
      </c>
      <c r="B27" s="94"/>
      <c r="C27" s="94"/>
      <c r="D27" s="94"/>
      <c r="E27" s="93"/>
      <c r="F27" s="93"/>
      <c r="G27" s="93"/>
    </row>
    <row r="28" spans="1:8" s="43" customFormat="1" ht="15" customHeight="1">
      <c r="A28" s="94" t="s">
        <v>36</v>
      </c>
      <c r="B28" s="94"/>
      <c r="C28" s="94"/>
      <c r="D28" s="94"/>
      <c r="E28" s="93"/>
      <c r="F28" s="93"/>
      <c r="G28" s="93"/>
    </row>
    <row r="29" spans="1:8" s="43" customFormat="1" ht="15" customHeight="1">
      <c r="A29" s="94" t="s">
        <v>37</v>
      </c>
      <c r="B29" s="94"/>
      <c r="C29" s="94"/>
      <c r="D29" s="94"/>
      <c r="E29" s="93"/>
      <c r="F29" s="93"/>
      <c r="G29" s="93"/>
    </row>
  </sheetData>
  <sheetProtection password="CC7D" sheet="1" objects="1" formatColumns="0" selectLockedCells="1"/>
  <mergeCells count="60">
    <mergeCell ref="A27:G27"/>
    <mergeCell ref="A28:G28"/>
    <mergeCell ref="A29:G29"/>
    <mergeCell ref="A21:H21"/>
    <mergeCell ref="A22:H22"/>
    <mergeCell ref="A23:H23"/>
    <mergeCell ref="A24:G24"/>
    <mergeCell ref="A25:G25"/>
    <mergeCell ref="A26:G26"/>
    <mergeCell ref="A18:B18"/>
    <mergeCell ref="F18:H18"/>
    <mergeCell ref="A19:B19"/>
    <mergeCell ref="F19:H19"/>
    <mergeCell ref="A20:B20"/>
    <mergeCell ref="C20:D20"/>
    <mergeCell ref="E20:H20"/>
    <mergeCell ref="A16:B16"/>
    <mergeCell ref="C16:D16"/>
    <mergeCell ref="E16:H16"/>
    <mergeCell ref="A17:B17"/>
    <mergeCell ref="C17:D17"/>
    <mergeCell ref="E17:H17"/>
    <mergeCell ref="A14:B14"/>
    <mergeCell ref="C14:D14"/>
    <mergeCell ref="E14:H14"/>
    <mergeCell ref="A15:B15"/>
    <mergeCell ref="C15:D15"/>
    <mergeCell ref="E15:H15"/>
    <mergeCell ref="A12:B12"/>
    <mergeCell ref="C12:D12"/>
    <mergeCell ref="E12:H12"/>
    <mergeCell ref="A13:B13"/>
    <mergeCell ref="C13:D13"/>
    <mergeCell ref="E13:H13"/>
    <mergeCell ref="A10:B10"/>
    <mergeCell ref="C10:D10"/>
    <mergeCell ref="E10:H10"/>
    <mergeCell ref="A11:B11"/>
    <mergeCell ref="C11:D11"/>
    <mergeCell ref="E11:H11"/>
    <mergeCell ref="A7:B7"/>
    <mergeCell ref="C7:H7"/>
    <mergeCell ref="A8:B8"/>
    <mergeCell ref="C8:D8"/>
    <mergeCell ref="E8:H8"/>
    <mergeCell ref="A9:B9"/>
    <mergeCell ref="C9:D9"/>
    <mergeCell ref="E9:H9"/>
    <mergeCell ref="A5:B5"/>
    <mergeCell ref="C5:D5"/>
    <mergeCell ref="E5:F5"/>
    <mergeCell ref="G5:H5"/>
    <mergeCell ref="C6:D6"/>
    <mergeCell ref="G6:H6"/>
    <mergeCell ref="A1:H1"/>
    <mergeCell ref="A2:H2"/>
    <mergeCell ref="A3:B3"/>
    <mergeCell ref="C3:H3"/>
    <mergeCell ref="A4:B4"/>
    <mergeCell ref="C4:D4"/>
  </mergeCells>
  <phoneticPr fontId="41" type="noConversion"/>
  <printOptions horizontalCentered="1" verticalCentered="1"/>
  <pageMargins left="0.39305555555555555" right="0.39305555555555555" top="0.19652777777777777" bottom="0.19652777777777777" header="0.5" footer="0.27500000000000002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Zeros="0" zoomScaleSheetLayoutView="100" workbookViewId="0">
      <selection activeCell="M6" sqref="M6"/>
    </sheetView>
  </sheetViews>
  <sheetFormatPr defaultColWidth="9" defaultRowHeight="13.8"/>
  <cols>
    <col min="1" max="1" width="4.6640625" style="20" customWidth="1"/>
    <col min="2" max="2" width="12.6640625" style="20" customWidth="1"/>
    <col min="3" max="3" width="9.33203125" style="20" customWidth="1"/>
    <col min="4" max="4" width="5.6640625" style="20" customWidth="1"/>
    <col min="5" max="5" width="10.33203125" style="32" bestFit="1" customWidth="1"/>
    <col min="6" max="6" width="12.6640625" style="32" customWidth="1"/>
    <col min="7" max="7" width="10.6640625" style="32" customWidth="1"/>
    <col min="8" max="8" width="30.6640625" style="20" customWidth="1"/>
    <col min="9" max="16384" width="9" style="20"/>
  </cols>
  <sheetData>
    <row r="1" spans="1:8" ht="19.95" customHeight="1">
      <c r="A1" s="95" t="s">
        <v>38</v>
      </c>
      <c r="B1" s="95"/>
      <c r="C1" s="95"/>
      <c r="D1" s="95"/>
      <c r="E1" s="95"/>
      <c r="F1" s="95"/>
      <c r="G1" s="95"/>
      <c r="H1" s="95"/>
    </row>
    <row r="2" spans="1:8" ht="34.950000000000003" customHeight="1">
      <c r="A2" s="96" t="s">
        <v>39</v>
      </c>
      <c r="B2" s="96"/>
      <c r="C2" s="96"/>
      <c r="D2" s="96"/>
      <c r="E2" s="96"/>
      <c r="F2" s="96"/>
      <c r="G2" s="96"/>
      <c r="H2" s="96"/>
    </row>
    <row r="3" spans="1:8" ht="19.95" customHeight="1">
      <c r="A3" s="97"/>
      <c r="B3" s="97"/>
      <c r="C3" s="97"/>
      <c r="D3" s="97"/>
      <c r="E3" s="97"/>
      <c r="F3" s="97"/>
      <c r="G3" s="97"/>
      <c r="H3" s="33" t="s">
        <v>40</v>
      </c>
    </row>
    <row r="4" spans="1:8" s="31" customFormat="1" ht="40.049999999999997" customHeight="1">
      <c r="A4" s="34" t="s">
        <v>41</v>
      </c>
      <c r="B4" s="34" t="s">
        <v>42</v>
      </c>
      <c r="C4" s="34" t="s">
        <v>43</v>
      </c>
      <c r="D4" s="34" t="s">
        <v>44</v>
      </c>
      <c r="E4" s="34" t="s">
        <v>45</v>
      </c>
      <c r="F4" s="98" t="s">
        <v>46</v>
      </c>
      <c r="G4" s="99"/>
      <c r="H4" s="34" t="s">
        <v>47</v>
      </c>
    </row>
    <row r="5" spans="1:8" ht="40.049999999999997" customHeight="1">
      <c r="A5" s="34">
        <v>1</v>
      </c>
      <c r="B5" s="34" t="s">
        <v>48</v>
      </c>
      <c r="C5" s="35">
        <v>10000</v>
      </c>
      <c r="D5" s="34">
        <v>1</v>
      </c>
      <c r="E5" s="35">
        <f>C5</f>
        <v>10000</v>
      </c>
      <c r="F5" s="98" t="s">
        <v>49</v>
      </c>
      <c r="G5" s="100"/>
      <c r="H5" s="99"/>
    </row>
    <row r="6" spans="1:8" ht="40.049999999999997" customHeight="1">
      <c r="A6" s="34">
        <v>2</v>
      </c>
      <c r="B6" s="34" t="s">
        <v>50</v>
      </c>
      <c r="C6" s="35">
        <v>2000</v>
      </c>
      <c r="D6" s="34">
        <v>1</v>
      </c>
      <c r="E6" s="35">
        <f>C6</f>
        <v>2000</v>
      </c>
      <c r="F6" s="98" t="s">
        <v>51</v>
      </c>
      <c r="G6" s="100"/>
      <c r="H6" s="99"/>
    </row>
    <row r="7" spans="1:8" ht="55.05" customHeight="1">
      <c r="A7" s="34">
        <v>3</v>
      </c>
      <c r="B7" s="34" t="s">
        <v>52</v>
      </c>
      <c r="C7" s="35">
        <v>8000</v>
      </c>
      <c r="D7" s="34">
        <v>1</v>
      </c>
      <c r="E7" s="35">
        <f>C7</f>
        <v>8000</v>
      </c>
      <c r="F7" s="98" t="s">
        <v>53</v>
      </c>
      <c r="G7" s="99"/>
      <c r="H7" s="34" t="s">
        <v>54</v>
      </c>
    </row>
    <row r="8" spans="1:8" ht="40.049999999999997" customHeight="1">
      <c r="A8" s="34">
        <v>4</v>
      </c>
      <c r="B8" s="34" t="s">
        <v>55</v>
      </c>
      <c r="C8" s="35">
        <v>6000</v>
      </c>
      <c r="D8" s="34">
        <v>1</v>
      </c>
      <c r="E8" s="105">
        <f>C8+C9</f>
        <v>11000</v>
      </c>
      <c r="F8" s="101" t="s">
        <v>56</v>
      </c>
      <c r="G8" s="102"/>
      <c r="H8" s="107" t="s">
        <v>57</v>
      </c>
    </row>
    <row r="9" spans="1:8" ht="40.049999999999997" customHeight="1">
      <c r="A9" s="34">
        <v>5</v>
      </c>
      <c r="B9" s="34" t="s">
        <v>58</v>
      </c>
      <c r="C9" s="35">
        <v>5000</v>
      </c>
      <c r="D9" s="34">
        <v>1</v>
      </c>
      <c r="E9" s="106"/>
      <c r="F9" s="109"/>
      <c r="G9" s="110"/>
      <c r="H9" s="108"/>
    </row>
    <row r="10" spans="1:8" ht="40.049999999999997" customHeight="1">
      <c r="A10" s="34">
        <v>6</v>
      </c>
      <c r="B10" s="34" t="s">
        <v>59</v>
      </c>
      <c r="C10" s="35"/>
      <c r="D10" s="34">
        <v>1</v>
      </c>
      <c r="E10" s="35">
        <f>C10</f>
        <v>0</v>
      </c>
      <c r="F10" s="98"/>
      <c r="G10" s="99"/>
      <c r="H10" s="34"/>
    </row>
    <row r="11" spans="1:8" ht="40.049999999999997" customHeight="1">
      <c r="A11" s="34">
        <v>7</v>
      </c>
      <c r="B11" s="34" t="s">
        <v>60</v>
      </c>
      <c r="C11" s="35"/>
      <c r="D11" s="34">
        <v>1</v>
      </c>
      <c r="E11" s="35">
        <f>C11</f>
        <v>0</v>
      </c>
      <c r="F11" s="98"/>
      <c r="G11" s="99"/>
      <c r="H11" s="34"/>
    </row>
    <row r="12" spans="1:8" ht="40.049999999999997" customHeight="1">
      <c r="A12" s="34">
        <v>8</v>
      </c>
      <c r="B12" s="34" t="s">
        <v>61</v>
      </c>
      <c r="C12" s="35"/>
      <c r="D12" s="34">
        <v>1</v>
      </c>
      <c r="E12" s="35">
        <f>C12</f>
        <v>0</v>
      </c>
      <c r="F12" s="98"/>
      <c r="G12" s="99"/>
      <c r="H12" s="34"/>
    </row>
    <row r="13" spans="1:8" ht="40.049999999999997" customHeight="1">
      <c r="A13" s="34">
        <v>9</v>
      </c>
      <c r="B13" s="34" t="s">
        <v>62</v>
      </c>
      <c r="C13" s="35"/>
      <c r="D13" s="34">
        <v>1</v>
      </c>
      <c r="E13" s="35">
        <f>C13</f>
        <v>0</v>
      </c>
      <c r="F13" s="101"/>
      <c r="G13" s="102"/>
      <c r="H13" s="36"/>
    </row>
    <row r="14" spans="1:8" ht="29.25" customHeight="1">
      <c r="A14" s="98" t="s">
        <v>63</v>
      </c>
      <c r="B14" s="100"/>
      <c r="C14" s="99"/>
      <c r="D14" s="34">
        <f>SUM(D5:D13)</f>
        <v>9</v>
      </c>
      <c r="E14" s="37">
        <f>SUM(E5:E13)</f>
        <v>31000</v>
      </c>
      <c r="F14" s="38" t="s">
        <v>64</v>
      </c>
      <c r="G14" s="103" t="str">
        <f>SUBSTITUTE(SUBSTITUTE(IF(E14&lt;0,"负","")&amp;TEXT(TRUNC(ABS(ROUND(E14,2))),"[DBNum2]")&amp;"元"&amp;IF(ISERR(FIND(".",ROUND(E14,2))),"",TEXT(RIGHT(TRUNC(ROUND(E14,2)*10)),"[DBNum2]"))&amp;IF(ISERR(FIND(".0",TEXT(E14,"0.00"))),"角","")&amp;IF(LEFT(RIGHT(ROUND(E14,2),3))=".",TEXT(RIGHT(ROUND(E14,2)),"[DBNum2]")&amp;"分",IF(ROUND(E14,2)=0,"","整")),"零元零",""),"零元","")</f>
        <v>叁万壹仟元整</v>
      </c>
      <c r="H14" s="104"/>
    </row>
    <row r="15" spans="1:8" ht="30" customHeight="1">
      <c r="G15" s="39"/>
      <c r="H15" s="33" t="s">
        <v>65</v>
      </c>
    </row>
    <row r="16" spans="1:8" ht="30" customHeight="1">
      <c r="H16" s="40" t="s">
        <v>66</v>
      </c>
    </row>
    <row r="17" spans="1:1" ht="14.4">
      <c r="A17" s="41" t="s">
        <v>67</v>
      </c>
    </row>
  </sheetData>
  <mergeCells count="16">
    <mergeCell ref="F7:G7"/>
    <mergeCell ref="F10:G10"/>
    <mergeCell ref="F11:G11"/>
    <mergeCell ref="F12:G12"/>
    <mergeCell ref="F13:G13"/>
    <mergeCell ref="A14:C14"/>
    <mergeCell ref="G14:H14"/>
    <mergeCell ref="E8:E9"/>
    <mergeCell ref="H8:H9"/>
    <mergeCell ref="F8:G9"/>
    <mergeCell ref="A1:H1"/>
    <mergeCell ref="A2:H2"/>
    <mergeCell ref="A3:G3"/>
    <mergeCell ref="F4:G4"/>
    <mergeCell ref="F5:H5"/>
    <mergeCell ref="F6:H6"/>
  </mergeCells>
  <phoneticPr fontId="41" type="noConversion"/>
  <printOptions horizontalCentered="1"/>
  <pageMargins left="0.39305555555555555" right="0.39305555555555555" top="0.59027777777777779" bottom="0.59027777777777779" header="0.50763888888888886" footer="0.50763888888888886"/>
  <pageSetup paperSize="9" fitToHeight="0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Zeros="0" zoomScaleSheetLayoutView="100" workbookViewId="0">
      <selection activeCell="K6" sqref="K6"/>
    </sheetView>
  </sheetViews>
  <sheetFormatPr defaultColWidth="9" defaultRowHeight="30" customHeight="1"/>
  <cols>
    <col min="1" max="1" width="11.33203125" style="21" customWidth="1"/>
    <col min="2" max="2" width="8.44140625" style="21" customWidth="1"/>
    <col min="3" max="3" width="30.6640625" style="21" customWidth="1"/>
    <col min="4" max="4" width="6.33203125" style="22" customWidth="1"/>
    <col min="5" max="5" width="22.6640625" style="21" customWidth="1"/>
    <col min="6" max="6" width="10.6640625" style="21" customWidth="1"/>
    <col min="7" max="16384" width="9" style="21"/>
  </cols>
  <sheetData>
    <row r="1" spans="1:6" s="20" customFormat="1" ht="19.95" customHeight="1">
      <c r="A1" s="111" t="s">
        <v>68</v>
      </c>
      <c r="B1" s="112"/>
      <c r="C1" s="112"/>
      <c r="D1" s="113"/>
      <c r="E1" s="112"/>
      <c r="F1" s="112"/>
    </row>
    <row r="2" spans="1:6" ht="34.950000000000003" customHeight="1">
      <c r="A2" s="114" t="s">
        <v>69</v>
      </c>
      <c r="B2" s="114"/>
      <c r="C2" s="114"/>
      <c r="D2" s="114"/>
      <c r="E2" s="114"/>
      <c r="F2" s="114"/>
    </row>
    <row r="3" spans="1:6" ht="30" customHeight="1">
      <c r="A3" s="115" t="s">
        <v>70</v>
      </c>
      <c r="B3" s="116"/>
      <c r="C3" s="23" t="s">
        <v>71</v>
      </c>
      <c r="D3" s="24" t="s">
        <v>72</v>
      </c>
      <c r="E3" s="23" t="s">
        <v>73</v>
      </c>
      <c r="F3" s="23" t="s">
        <v>74</v>
      </c>
    </row>
    <row r="4" spans="1:6" ht="51" customHeight="1">
      <c r="A4" s="117" t="s">
        <v>75</v>
      </c>
      <c r="B4" s="25" t="s">
        <v>76</v>
      </c>
      <c r="C4" s="26" t="s">
        <v>77</v>
      </c>
      <c r="D4" s="25"/>
      <c r="E4" s="25" t="s">
        <v>78</v>
      </c>
      <c r="F4" s="27"/>
    </row>
    <row r="5" spans="1:6" ht="51" customHeight="1">
      <c r="A5" s="118"/>
      <c r="B5" s="25" t="s">
        <v>79</v>
      </c>
      <c r="C5" s="26"/>
      <c r="D5" s="25">
        <v>4</v>
      </c>
      <c r="E5" s="25" t="s">
        <v>80</v>
      </c>
      <c r="F5" s="27"/>
    </row>
    <row r="6" spans="1:6" ht="51" customHeight="1">
      <c r="A6" s="117" t="s">
        <v>81</v>
      </c>
      <c r="B6" s="25" t="s">
        <v>76</v>
      </c>
      <c r="C6" s="28"/>
      <c r="D6" s="27">
        <v>4</v>
      </c>
      <c r="E6" s="27"/>
      <c r="F6" s="27"/>
    </row>
    <row r="7" spans="1:6" ht="51" customHeight="1">
      <c r="A7" s="118"/>
      <c r="B7" s="25" t="s">
        <v>79</v>
      </c>
      <c r="C7" s="28"/>
      <c r="D7" s="27">
        <v>4</v>
      </c>
      <c r="E7" s="27"/>
      <c r="F7" s="27"/>
    </row>
    <row r="8" spans="1:6" ht="51" customHeight="1">
      <c r="A8" s="117" t="s">
        <v>82</v>
      </c>
      <c r="B8" s="25" t="s">
        <v>76</v>
      </c>
      <c r="C8" s="28"/>
      <c r="D8" s="27">
        <v>4</v>
      </c>
      <c r="E8" s="27"/>
      <c r="F8" s="27"/>
    </row>
    <row r="9" spans="1:6" ht="51" customHeight="1">
      <c r="A9" s="118"/>
      <c r="B9" s="25" t="s">
        <v>79</v>
      </c>
      <c r="C9" s="28"/>
      <c r="D9" s="27">
        <v>4</v>
      </c>
      <c r="E9" s="27"/>
      <c r="F9" s="27"/>
    </row>
    <row r="10" spans="1:6" ht="51" customHeight="1">
      <c r="A10" s="117" t="s">
        <v>83</v>
      </c>
      <c r="B10" s="25" t="s">
        <v>76</v>
      </c>
      <c r="C10" s="28"/>
      <c r="D10" s="27">
        <v>4</v>
      </c>
      <c r="E10" s="27"/>
      <c r="F10" s="27"/>
    </row>
    <row r="11" spans="1:6" ht="51" customHeight="1">
      <c r="A11" s="118"/>
      <c r="B11" s="25" t="s">
        <v>79</v>
      </c>
      <c r="C11" s="28"/>
      <c r="D11" s="27">
        <v>2</v>
      </c>
      <c r="E11" s="27"/>
      <c r="F11" s="27"/>
    </row>
    <row r="12" spans="1:6" ht="51" customHeight="1">
      <c r="A12" s="119" t="s">
        <v>84</v>
      </c>
      <c r="B12" s="25" t="s">
        <v>76</v>
      </c>
      <c r="C12" s="28"/>
      <c r="D12" s="27">
        <v>4</v>
      </c>
      <c r="E12" s="27"/>
      <c r="F12" s="27"/>
    </row>
    <row r="13" spans="1:6" ht="51" customHeight="1">
      <c r="A13" s="119"/>
      <c r="B13" s="25" t="s">
        <v>79</v>
      </c>
      <c r="C13" s="28"/>
      <c r="D13" s="27">
        <v>2</v>
      </c>
      <c r="E13" s="27"/>
      <c r="F13" s="29"/>
    </row>
    <row r="14" spans="1:6" ht="30" customHeight="1">
      <c r="D14" s="30">
        <f>SUM(D4:D13)</f>
        <v>32</v>
      </c>
    </row>
  </sheetData>
  <mergeCells count="8">
    <mergeCell ref="A10:A11"/>
    <mergeCell ref="A12:A13"/>
    <mergeCell ref="A1:F1"/>
    <mergeCell ref="A2:F2"/>
    <mergeCell ref="A3:B3"/>
    <mergeCell ref="A4:A5"/>
    <mergeCell ref="A6:A7"/>
    <mergeCell ref="A8:A9"/>
  </mergeCells>
  <phoneticPr fontId="41" type="noConversion"/>
  <printOptions horizontalCentered="1"/>
  <pageMargins left="0.39305555555555555" right="0.39305555555555555" top="0.59027777777777779" bottom="0.59027777777777779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SheetLayoutView="100" workbookViewId="0">
      <selection sqref="A1:IV65536"/>
    </sheetView>
  </sheetViews>
  <sheetFormatPr defaultColWidth="9" defaultRowHeight="15.6"/>
  <cols>
    <col min="1" max="1" width="4.6640625" style="1" customWidth="1"/>
    <col min="2" max="2" width="8.6640625" style="1" customWidth="1"/>
    <col min="3" max="3" width="8" style="1" customWidth="1"/>
    <col min="4" max="4" width="7.109375" style="1" customWidth="1"/>
    <col min="5" max="5" width="8.33203125" style="1" customWidth="1"/>
    <col min="6" max="6" width="15.6640625" style="6" customWidth="1"/>
    <col min="7" max="7" width="8.44140625" style="1" customWidth="1"/>
    <col min="8" max="8" width="8" style="1" customWidth="1"/>
    <col min="9" max="9" width="9.33203125" style="1" customWidth="1"/>
    <col min="10" max="10" width="20.6640625" style="1" customWidth="1"/>
    <col min="11" max="11" width="12.6640625" style="1" customWidth="1"/>
    <col min="12" max="12" width="15.77734375" style="1" customWidth="1"/>
    <col min="13" max="13" width="20.6640625" style="1" customWidth="1"/>
    <col min="14" max="16384" width="9" style="1"/>
  </cols>
  <sheetData>
    <row r="1" spans="1:13" ht="20.25" customHeight="1">
      <c r="A1" s="120" t="s">
        <v>85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21" customHeight="1">
      <c r="A2" s="7" t="s">
        <v>86</v>
      </c>
      <c r="I2" s="122" t="s">
        <v>87</v>
      </c>
      <c r="J2" s="123"/>
      <c r="K2" s="123"/>
      <c r="L2" s="123"/>
      <c r="M2" s="123"/>
    </row>
    <row r="3" spans="1:13" s="2" customFormat="1" ht="32.25" customHeight="1">
      <c r="A3" s="8" t="s">
        <v>88</v>
      </c>
      <c r="B3" s="8" t="s">
        <v>89</v>
      </c>
      <c r="C3" s="8" t="s">
        <v>90</v>
      </c>
      <c r="D3" s="8" t="s">
        <v>91</v>
      </c>
      <c r="E3" s="8" t="s">
        <v>92</v>
      </c>
      <c r="F3" s="8" t="s">
        <v>93</v>
      </c>
      <c r="G3" s="9" t="s">
        <v>94</v>
      </c>
      <c r="H3" s="9" t="s">
        <v>95</v>
      </c>
      <c r="I3" s="9" t="s">
        <v>96</v>
      </c>
      <c r="J3" s="9" t="s">
        <v>97</v>
      </c>
      <c r="K3" s="9" t="s">
        <v>98</v>
      </c>
      <c r="L3" s="9" t="s">
        <v>99</v>
      </c>
      <c r="M3" s="9" t="s">
        <v>100</v>
      </c>
    </row>
    <row r="4" spans="1:13" s="3" customFormat="1" ht="21" customHeight="1">
      <c r="A4" s="10">
        <v>1</v>
      </c>
      <c r="B4" s="10"/>
      <c r="C4" s="10"/>
      <c r="D4" s="10"/>
      <c r="E4" s="10"/>
      <c r="F4" s="10" t="s">
        <v>101</v>
      </c>
      <c r="G4" s="11">
        <f t="shared" ref="G4:G18" si="0">IF(I4&gt;=3360,I4/0.84,IF(I4&gt;800,(I4-160)/0.8,I4))</f>
        <v>0</v>
      </c>
      <c r="H4" s="11">
        <f t="shared" ref="H4:H18" si="1">IF(AND(G4&lt;4000,G4&gt;=800),(G4-800)*20%,IF(AND(G4&lt;800,G4&gt;=0),G4*0%,IF(AND(G4&lt;21000,G4&gt;=4000),G4*80%*20%,IF(AND(G4&lt;49500,G4&gt;=21000),G4*80%*30%-2000))))</f>
        <v>0</v>
      </c>
      <c r="I4" s="11">
        <v>0</v>
      </c>
      <c r="J4" s="16"/>
      <c r="K4" s="16"/>
      <c r="L4" s="17"/>
      <c r="M4" s="17"/>
    </row>
    <row r="5" spans="1:13" s="3" customFormat="1" ht="21" customHeight="1">
      <c r="A5" s="10">
        <v>2</v>
      </c>
      <c r="B5" s="10"/>
      <c r="C5" s="10"/>
      <c r="D5" s="10"/>
      <c r="E5" s="10"/>
      <c r="F5" s="12"/>
      <c r="G5" s="11">
        <f t="shared" si="0"/>
        <v>0</v>
      </c>
      <c r="H5" s="11">
        <f t="shared" si="1"/>
        <v>0</v>
      </c>
      <c r="I5" s="11">
        <v>0</v>
      </c>
      <c r="J5" s="16"/>
      <c r="K5" s="16"/>
      <c r="L5" s="17"/>
      <c r="M5" s="17"/>
    </row>
    <row r="6" spans="1:13" s="3" customFormat="1" ht="21" customHeight="1">
      <c r="A6" s="10">
        <v>3</v>
      </c>
      <c r="B6" s="10"/>
      <c r="C6" s="10"/>
      <c r="D6" s="10"/>
      <c r="E6" s="10"/>
      <c r="F6" s="12"/>
      <c r="G6" s="11">
        <f t="shared" si="0"/>
        <v>0</v>
      </c>
      <c r="H6" s="11">
        <f t="shared" si="1"/>
        <v>0</v>
      </c>
      <c r="I6" s="11"/>
      <c r="J6" s="16"/>
      <c r="K6" s="16"/>
      <c r="L6" s="17"/>
      <c r="M6" s="17"/>
    </row>
    <row r="7" spans="1:13" s="3" customFormat="1" ht="21" customHeight="1">
      <c r="A7" s="10">
        <v>4</v>
      </c>
      <c r="B7" s="10"/>
      <c r="C7" s="10"/>
      <c r="D7" s="10"/>
      <c r="E7" s="10"/>
      <c r="F7" s="12"/>
      <c r="G7" s="11">
        <f t="shared" si="0"/>
        <v>0</v>
      </c>
      <c r="H7" s="11">
        <f t="shared" si="1"/>
        <v>0</v>
      </c>
      <c r="I7" s="11"/>
      <c r="J7" s="16"/>
      <c r="K7" s="16"/>
      <c r="L7" s="17"/>
      <c r="M7" s="17"/>
    </row>
    <row r="8" spans="1:13" s="3" customFormat="1" ht="21" customHeight="1">
      <c r="A8" s="10">
        <v>5</v>
      </c>
      <c r="B8" s="10"/>
      <c r="C8" s="10"/>
      <c r="D8" s="10"/>
      <c r="E8" s="10"/>
      <c r="F8" s="12"/>
      <c r="G8" s="11">
        <f t="shared" si="0"/>
        <v>0</v>
      </c>
      <c r="H8" s="11">
        <f t="shared" si="1"/>
        <v>0</v>
      </c>
      <c r="I8" s="11"/>
      <c r="J8" s="16"/>
      <c r="K8" s="16"/>
      <c r="L8" s="17"/>
      <c r="M8" s="17"/>
    </row>
    <row r="9" spans="1:13" s="3" customFormat="1" ht="21" customHeight="1">
      <c r="A9" s="10">
        <v>6</v>
      </c>
      <c r="B9" s="10"/>
      <c r="C9" s="10"/>
      <c r="D9" s="10"/>
      <c r="E9" s="10"/>
      <c r="F9" s="12"/>
      <c r="G9" s="11">
        <f t="shared" si="0"/>
        <v>0</v>
      </c>
      <c r="H9" s="11">
        <f t="shared" si="1"/>
        <v>0</v>
      </c>
      <c r="I9" s="11"/>
      <c r="J9" s="16"/>
      <c r="K9" s="16"/>
      <c r="L9" s="17"/>
      <c r="M9" s="17"/>
    </row>
    <row r="10" spans="1:13" s="3" customFormat="1" ht="21" customHeight="1">
      <c r="A10" s="10">
        <v>7</v>
      </c>
      <c r="B10" s="10"/>
      <c r="C10" s="10"/>
      <c r="D10" s="10"/>
      <c r="E10" s="10"/>
      <c r="F10" s="12"/>
      <c r="G10" s="11">
        <f t="shared" si="0"/>
        <v>0</v>
      </c>
      <c r="H10" s="11">
        <f t="shared" si="1"/>
        <v>0</v>
      </c>
      <c r="I10" s="11"/>
      <c r="J10" s="16"/>
      <c r="K10" s="16"/>
      <c r="L10" s="17"/>
      <c r="M10" s="17"/>
    </row>
    <row r="11" spans="1:13" s="3" customFormat="1" ht="21" customHeight="1">
      <c r="A11" s="10">
        <v>8</v>
      </c>
      <c r="B11" s="10"/>
      <c r="C11" s="10"/>
      <c r="D11" s="10"/>
      <c r="E11" s="10"/>
      <c r="F11" s="12"/>
      <c r="G11" s="11">
        <f t="shared" si="0"/>
        <v>0</v>
      </c>
      <c r="H11" s="11">
        <f t="shared" si="1"/>
        <v>0</v>
      </c>
      <c r="I11" s="11"/>
      <c r="J11" s="16"/>
      <c r="K11" s="16"/>
      <c r="L11" s="17"/>
      <c r="M11" s="17"/>
    </row>
    <row r="12" spans="1:13" s="3" customFormat="1" ht="21" customHeight="1">
      <c r="A12" s="10">
        <v>9</v>
      </c>
      <c r="B12" s="10"/>
      <c r="C12" s="10"/>
      <c r="D12" s="10"/>
      <c r="E12" s="10"/>
      <c r="F12" s="12"/>
      <c r="G12" s="11">
        <f t="shared" si="0"/>
        <v>0</v>
      </c>
      <c r="H12" s="11">
        <f t="shared" si="1"/>
        <v>0</v>
      </c>
      <c r="I12" s="11"/>
      <c r="J12" s="16"/>
      <c r="K12" s="16"/>
      <c r="L12" s="17"/>
      <c r="M12" s="17"/>
    </row>
    <row r="13" spans="1:13" s="3" customFormat="1" ht="21" customHeight="1">
      <c r="A13" s="10">
        <v>10</v>
      </c>
      <c r="B13" s="10"/>
      <c r="C13" s="10"/>
      <c r="D13" s="10"/>
      <c r="E13" s="10"/>
      <c r="F13" s="12"/>
      <c r="G13" s="11">
        <f t="shared" si="0"/>
        <v>0</v>
      </c>
      <c r="H13" s="11">
        <f t="shared" si="1"/>
        <v>0</v>
      </c>
      <c r="I13" s="11"/>
      <c r="J13" s="16"/>
      <c r="K13" s="16"/>
      <c r="L13" s="17"/>
      <c r="M13" s="17"/>
    </row>
    <row r="14" spans="1:13" s="3" customFormat="1" ht="21" customHeight="1">
      <c r="A14" s="10">
        <v>11</v>
      </c>
      <c r="B14" s="10"/>
      <c r="C14" s="10"/>
      <c r="D14" s="10"/>
      <c r="E14" s="10"/>
      <c r="F14" s="12"/>
      <c r="G14" s="11">
        <f t="shared" si="0"/>
        <v>0</v>
      </c>
      <c r="H14" s="11">
        <f t="shared" si="1"/>
        <v>0</v>
      </c>
      <c r="I14" s="11"/>
      <c r="J14" s="16"/>
      <c r="K14" s="16"/>
      <c r="L14" s="17"/>
      <c r="M14" s="17"/>
    </row>
    <row r="15" spans="1:13" s="3" customFormat="1" ht="21" customHeight="1">
      <c r="A15" s="10">
        <v>12</v>
      </c>
      <c r="B15" s="10"/>
      <c r="C15" s="10"/>
      <c r="D15" s="10"/>
      <c r="E15" s="10"/>
      <c r="F15" s="12"/>
      <c r="G15" s="11">
        <f t="shared" si="0"/>
        <v>0</v>
      </c>
      <c r="H15" s="11">
        <f t="shared" si="1"/>
        <v>0</v>
      </c>
      <c r="I15" s="11"/>
      <c r="J15" s="16"/>
      <c r="K15" s="16"/>
      <c r="L15" s="17"/>
      <c r="M15" s="17"/>
    </row>
    <row r="16" spans="1:13" s="3" customFormat="1" ht="21" customHeight="1">
      <c r="A16" s="10">
        <v>13</v>
      </c>
      <c r="B16" s="10"/>
      <c r="C16" s="10"/>
      <c r="D16" s="10"/>
      <c r="E16" s="10"/>
      <c r="F16" s="12"/>
      <c r="G16" s="11">
        <f t="shared" si="0"/>
        <v>0</v>
      </c>
      <c r="H16" s="11">
        <f t="shared" si="1"/>
        <v>0</v>
      </c>
      <c r="I16" s="11"/>
      <c r="J16" s="16"/>
      <c r="K16" s="16"/>
      <c r="L16" s="17"/>
      <c r="M16" s="17"/>
    </row>
    <row r="17" spans="1:13" s="3" customFormat="1" ht="21" customHeight="1">
      <c r="A17" s="10">
        <v>14</v>
      </c>
      <c r="B17" s="10"/>
      <c r="C17" s="10"/>
      <c r="D17" s="10"/>
      <c r="E17" s="10"/>
      <c r="F17" s="12"/>
      <c r="G17" s="11">
        <f t="shared" si="0"/>
        <v>0</v>
      </c>
      <c r="H17" s="11">
        <f t="shared" si="1"/>
        <v>0</v>
      </c>
      <c r="I17" s="11"/>
      <c r="J17" s="16"/>
      <c r="K17" s="16"/>
      <c r="L17" s="17"/>
      <c r="M17" s="17"/>
    </row>
    <row r="18" spans="1:13" s="3" customFormat="1" ht="21" customHeight="1">
      <c r="A18" s="10">
        <v>15</v>
      </c>
      <c r="B18" s="10"/>
      <c r="C18" s="10"/>
      <c r="D18" s="10"/>
      <c r="E18" s="10"/>
      <c r="F18" s="12"/>
      <c r="G18" s="11">
        <f t="shared" si="0"/>
        <v>0</v>
      </c>
      <c r="H18" s="11">
        <f t="shared" si="1"/>
        <v>0</v>
      </c>
      <c r="I18" s="11"/>
      <c r="J18" s="16"/>
      <c r="K18" s="16"/>
      <c r="L18" s="17"/>
      <c r="M18" s="17"/>
    </row>
    <row r="19" spans="1:13" s="3" customFormat="1" ht="21" customHeight="1">
      <c r="A19" s="10"/>
      <c r="B19" s="10"/>
      <c r="C19" s="10"/>
      <c r="D19" s="10"/>
      <c r="E19" s="10"/>
      <c r="F19" s="13" t="s">
        <v>102</v>
      </c>
      <c r="G19" s="11">
        <f t="shared" ref="G19:I19" si="2">SUM(G4:G18)</f>
        <v>0</v>
      </c>
      <c r="H19" s="11">
        <f t="shared" si="2"/>
        <v>0</v>
      </c>
      <c r="I19" s="11">
        <f t="shared" si="2"/>
        <v>0</v>
      </c>
      <c r="J19" s="16"/>
      <c r="K19" s="16"/>
      <c r="L19" s="17"/>
      <c r="M19" s="17"/>
    </row>
    <row r="20" spans="1:13" s="4" customFormat="1" ht="21" customHeight="1">
      <c r="A20" s="14"/>
      <c r="B20" s="14"/>
      <c r="C20" s="14"/>
      <c r="D20" s="14"/>
      <c r="E20" s="14"/>
      <c r="F20" s="13" t="s">
        <v>103</v>
      </c>
      <c r="G20" s="124" t="str">
        <f>SUBSTITUTE(SUBSTITUTE(IF(G19&lt;0,"负","")&amp;TEXT(TRUNC(ABS(ROUND(G19,2))),"[DBNum2]")&amp;"元"&amp;IF(ISERR(FIND(".",ROUND(G19,2))),"",TEXT(RIGHT(TRUNC(ROUND(G19,2)*10)),"[DBNum2]"))&amp;IF(ISERR(FIND(".0",TEXT(G19,"0.00"))),"角","")&amp;IF(LEFT(RIGHT(ROUND(G19,2),3))=".",TEXT(RIGHT(ROUND(G19,2)),"[DBNum2]")&amp;"分",IF(ROUND(G19,2)=0,"","整")),"零元零",""),"零元","")</f>
        <v/>
      </c>
      <c r="H20" s="124"/>
      <c r="I20" s="124"/>
      <c r="J20" s="124"/>
      <c r="K20" s="124"/>
      <c r="L20" s="124"/>
      <c r="M20" s="124"/>
    </row>
    <row r="21" spans="1:13" ht="25.05" customHeight="1">
      <c r="A21" s="15" t="s">
        <v>104</v>
      </c>
      <c r="G21" s="15" t="s">
        <v>105</v>
      </c>
      <c r="J21" s="18" t="s">
        <v>106</v>
      </c>
      <c r="K21" s="19"/>
      <c r="L21" s="19"/>
    </row>
    <row r="22" spans="1:13" s="5" customFormat="1" ht="13.2">
      <c r="A22" s="125" t="s">
        <v>107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 s="5" customFormat="1" ht="13.2">
      <c r="A23" s="125" t="s">
        <v>108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s="5" customFormat="1" ht="13.2">
      <c r="A24" s="125" t="s">
        <v>109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</sheetData>
  <mergeCells count="6">
    <mergeCell ref="A1:M1"/>
    <mergeCell ref="I2:M2"/>
    <mergeCell ref="G20:M20"/>
    <mergeCell ref="A22:M22"/>
    <mergeCell ref="A23:M23"/>
    <mergeCell ref="A24:M24"/>
  </mergeCells>
  <phoneticPr fontId="4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二级学院报销单（D其他培训）</vt:lpstr>
      <vt:lpstr>报销清单（二级学院）</vt:lpstr>
      <vt:lpstr>课程表</vt:lpstr>
      <vt:lpstr>旧版劳务费仅供参考扣税</vt:lpstr>
      <vt:lpstr>'报销清单（二级学院）'!Print_Titles</vt:lpstr>
      <vt:lpstr>课程表!Print_Titles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86159</cp:lastModifiedBy>
  <dcterms:created xsi:type="dcterms:W3CDTF">2017-08-30T00:50:00Z</dcterms:created>
  <dcterms:modified xsi:type="dcterms:W3CDTF">2022-02-21T01:08:45Z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